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r911/Desktop/"/>
    </mc:Choice>
  </mc:AlternateContent>
  <xr:revisionPtr revIDLastSave="0" documentId="8_{7EC51144-CBA5-8F49-AA4A-CF44F18B0B44}" xr6:coauthVersionLast="45" xr6:coauthVersionMax="45" xr10:uidLastSave="{00000000-0000-0000-0000-000000000000}"/>
  <bookViews>
    <workbookView xWindow="880" yWindow="1460" windowWidth="24640" windowHeight="13500" xr2:uid="{57EAFBC6-2C63-2444-8F8C-5EFB2D92836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D63" i="1"/>
  <c r="G37" i="1"/>
  <c r="F37" i="1"/>
  <c r="F63" i="1" s="1"/>
  <c r="C37" i="1"/>
  <c r="C63" i="1" s="1"/>
  <c r="E36" i="1"/>
  <c r="G34" i="1"/>
  <c r="G63" i="1" s="1"/>
  <c r="E32" i="1"/>
  <c r="E63" i="1" s="1"/>
  <c r="H65" i="1" l="1"/>
  <c r="J6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</author>
  </authors>
  <commentList>
    <comment ref="C12" authorId="0" shapeId="0" xr:uid="{C430C6A3-E4ED-E242-BE5C-E211909609C6}">
      <text>
        <r>
          <rPr>
            <b/>
            <sz val="9"/>
            <color indexed="81"/>
            <rFont val="Comic Sans MS"/>
            <family val="4"/>
          </rPr>
          <t>b:</t>
        </r>
        <r>
          <rPr>
            <sz val="9"/>
            <color indexed="81"/>
            <rFont val="Comic Sans MS"/>
            <family val="4"/>
          </rPr>
          <t xml:space="preserve">
+ 200 cha
</t>
        </r>
      </text>
    </comment>
    <comment ref="H18" authorId="0" shapeId="0" xr:uid="{E26BB496-2C66-FB44-BCA1-8C5C38B1E558}">
      <text>
        <r>
          <rPr>
            <b/>
            <sz val="9"/>
            <color rgb="FF000000"/>
            <rFont val="Comic Sans MS"/>
            <family val="4"/>
          </rPr>
          <t>b:</t>
        </r>
        <r>
          <rPr>
            <sz val="9"/>
            <color rgb="FF000000"/>
            <rFont val="Comic Sans MS"/>
            <family val="4"/>
          </rPr>
          <t xml:space="preserve">
</t>
        </r>
        <r>
          <rPr>
            <sz val="9"/>
            <color rgb="FF000000"/>
            <rFont val="Comic Sans MS"/>
            <family val="4"/>
          </rPr>
          <t xml:space="preserve">120 mkm Clim 2 pneus
</t>
        </r>
      </text>
    </comment>
    <comment ref="A19" authorId="0" shapeId="0" xr:uid="{0CA7755D-1102-8B4D-9F33-E42FD578EF2F}">
      <text>
        <r>
          <rPr>
            <b/>
            <sz val="9"/>
            <color indexed="8"/>
            <rFont val="Comic Sans MS"/>
            <family val="4"/>
          </rPr>
          <t>b:</t>
        </r>
        <r>
          <rPr>
            <sz val="9"/>
            <color indexed="8"/>
            <rFont val="Comic Sans MS"/>
            <family val="4"/>
          </rPr>
          <t xml:space="preserve">
</t>
        </r>
        <r>
          <rPr>
            <sz val="9"/>
            <color indexed="8"/>
            <rFont val="Comic Sans MS"/>
            <family val="4"/>
          </rPr>
          <t>2 pneus entretien et carrosserie 14 07 15</t>
        </r>
      </text>
    </comment>
    <comment ref="C37" authorId="0" shapeId="0" xr:uid="{C98483E0-33F7-DA47-9FD0-209198C39A69}">
      <text>
        <r>
          <rPr>
            <b/>
            <sz val="9"/>
            <color indexed="81"/>
            <rFont val="Comic Sans MS"/>
            <family val="4"/>
          </rPr>
          <t>b:</t>
        </r>
        <r>
          <rPr>
            <sz val="9"/>
            <color indexed="81"/>
            <rFont val="Comic Sans MS"/>
            <family val="4"/>
          </rPr>
          <t xml:space="preserve">
jantes hiver etalonnage +tft
</t>
        </r>
      </text>
    </comment>
  </commentList>
</comments>
</file>

<file path=xl/sharedStrings.xml><?xml version="1.0" encoding="utf-8"?>
<sst xmlns="http://schemas.openxmlformats.org/spreadsheetml/2006/main" count="67" uniqueCount="67">
  <si>
    <t>Grd Esp Initiale dci 150</t>
    <phoneticPr fontId="0" type="noConversion"/>
  </si>
  <si>
    <t>41363,62 htva</t>
  </si>
  <si>
    <t>tvac</t>
  </si>
  <si>
    <t>date</t>
    <phoneticPr fontId="0" type="noConversion"/>
  </si>
  <si>
    <t>divers</t>
  </si>
  <si>
    <t>ct</t>
    <phoneticPr fontId="0" type="noConversion"/>
  </si>
  <si>
    <t>carburant</t>
  </si>
  <si>
    <t>taxes</t>
  </si>
  <si>
    <t>assurance</t>
  </si>
  <si>
    <t>entretien</t>
  </si>
  <si>
    <t>tirant porte avg</t>
  </si>
  <si>
    <t>cric</t>
    <phoneticPr fontId="0" type="noConversion"/>
  </si>
  <si>
    <t>barre anti devers</t>
  </si>
  <si>
    <t>batterie</t>
    <phoneticPr fontId="0" type="noConversion"/>
  </si>
  <si>
    <t>carrosserie</t>
    <phoneticPr fontId="0" type="noConversion"/>
  </si>
  <si>
    <t>entretien 30 mkm</t>
    <phoneticPr fontId="0" type="noConversion"/>
  </si>
  <si>
    <t>entretien 60 mkm</t>
    <phoneticPr fontId="0" type="noConversion"/>
  </si>
  <si>
    <t>entretien 90 mkm</t>
    <phoneticPr fontId="0" type="noConversion"/>
  </si>
  <si>
    <t>entretien 111 mkm</t>
    <phoneticPr fontId="0" type="noConversion"/>
  </si>
  <si>
    <t>entretien 120 mkm</t>
    <phoneticPr fontId="0" type="noConversion"/>
  </si>
  <si>
    <t>entretien 122 mkm</t>
    <phoneticPr fontId="0" type="noConversion"/>
  </si>
  <si>
    <t>compresseur clim 2 pneus</t>
    <phoneticPr fontId="0" type="noConversion"/>
  </si>
  <si>
    <t>entretien 135 mkm</t>
    <phoneticPr fontId="0" type="noConversion"/>
  </si>
  <si>
    <t>ressort avd carrosserie</t>
    <phoneticPr fontId="0" type="noConversion"/>
  </si>
  <si>
    <t>entretien 147 mkm</t>
    <phoneticPr fontId="0" type="noConversion"/>
  </si>
  <si>
    <t>vanne egr coussinet barre</t>
    <phoneticPr fontId="0" type="noConversion"/>
  </si>
  <si>
    <t>entretien 154 mkm</t>
    <phoneticPr fontId="0" type="noConversion"/>
  </si>
  <si>
    <t>amortisseurs (4)</t>
    <phoneticPr fontId="0" type="noConversion"/>
  </si>
  <si>
    <t>entretien 163 mkm</t>
    <phoneticPr fontId="0" type="noConversion"/>
  </si>
  <si>
    <t>rotules biellettes g et d</t>
    <phoneticPr fontId="0" type="noConversion"/>
  </si>
  <si>
    <t>entretien 180 mkm</t>
    <phoneticPr fontId="0" type="noConversion"/>
  </si>
  <si>
    <t>entretien 195 mkm</t>
    <phoneticPr fontId="0" type="noConversion"/>
  </si>
  <si>
    <t>disques freins avant</t>
    <phoneticPr fontId="0" type="noConversion"/>
  </si>
  <si>
    <t>disques freins arrière</t>
    <phoneticPr fontId="0" type="noConversion"/>
  </si>
  <si>
    <t>géometrie 19/12/17</t>
    <phoneticPr fontId="0" type="noConversion"/>
  </si>
  <si>
    <t>frais 2010</t>
    <phoneticPr fontId="0" type="noConversion"/>
  </si>
  <si>
    <t>frais 2011</t>
    <phoneticPr fontId="0" type="noConversion"/>
  </si>
  <si>
    <t>frais 2012</t>
    <phoneticPr fontId="0" type="noConversion"/>
  </si>
  <si>
    <t>frais 2013</t>
    <phoneticPr fontId="0" type="noConversion"/>
  </si>
  <si>
    <t>frais 2014</t>
    <phoneticPr fontId="0" type="noConversion"/>
  </si>
  <si>
    <t>frais 2015</t>
    <phoneticPr fontId="0" type="noConversion"/>
  </si>
  <si>
    <t>frais 2016</t>
    <phoneticPr fontId="0" type="noConversion"/>
  </si>
  <si>
    <t>frais 2017</t>
    <phoneticPr fontId="0" type="noConversion"/>
  </si>
  <si>
    <t>frais 2018</t>
    <phoneticPr fontId="0" type="noConversion"/>
  </si>
  <si>
    <t>frais 2019</t>
    <phoneticPr fontId="0" type="noConversion"/>
  </si>
  <si>
    <t>frais 2020</t>
  </si>
  <si>
    <t>jante tole pliée</t>
  </si>
  <si>
    <t>jantes hiver alu</t>
    <phoneticPr fontId="0" type="noConversion"/>
  </si>
  <si>
    <t>lève vitre ard</t>
    <phoneticPr fontId="0" type="noConversion"/>
  </si>
  <si>
    <t>malus eco</t>
  </si>
  <si>
    <t>motoventilateur clim</t>
    <phoneticPr fontId="0" type="noConversion"/>
  </si>
  <si>
    <t>plaquettes avant</t>
    <phoneticPr fontId="0" type="noConversion"/>
  </si>
  <si>
    <t>pneu (1)</t>
    <phoneticPr fontId="0" type="noConversion"/>
  </si>
  <si>
    <t>pneus été (2)  2012</t>
    <phoneticPr fontId="0" type="noConversion"/>
  </si>
  <si>
    <t>pneus été (4)  2019</t>
    <phoneticPr fontId="0" type="noConversion"/>
  </si>
  <si>
    <t>pneus hiver 11/2012</t>
    <phoneticPr fontId="0" type="noConversion"/>
  </si>
  <si>
    <t>pneus hiver 12/2010</t>
  </si>
  <si>
    <t>pneus hiver 2018</t>
    <phoneticPr fontId="0" type="noConversion"/>
  </si>
  <si>
    <t>pneus été (2) 2015</t>
    <phoneticPr fontId="0" type="noConversion"/>
  </si>
  <si>
    <t>frais 2015 (122 kms)</t>
    <phoneticPr fontId="0" type="noConversion"/>
  </si>
  <si>
    <t xml:space="preserve"> pneus été (2)  2016</t>
    <phoneticPr fontId="0" type="noConversion"/>
  </si>
  <si>
    <t>note avril 135 mkm</t>
    <phoneticPr fontId="0" type="noConversion"/>
  </si>
  <si>
    <t>recharge clim</t>
  </si>
  <si>
    <t>rbt 2,2 dci</t>
  </si>
  <si>
    <t>kms</t>
    <phoneticPr fontId="0" type="noConversion"/>
  </si>
  <si>
    <t xml:space="preserve">prk </t>
  </si>
  <si>
    <t>total frais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</si>
</sst>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2"/>
      <name val="Comic Sans MS"/>
      <family val="4"/>
    </font>
    <font>
      <b/>
      <sz val="12"/>
      <name val="Comic Sans MS"/>
      <family val="4"/>
    </font>
    <font>
      <b/>
      <i/>
      <sz val="14"/>
      <name val="Comic Sans MS"/>
      <family val="4"/>
    </font>
    <font>
      <sz val="14"/>
      <name val="Comic Sans MS"/>
      <family val="4"/>
    </font>
    <font>
      <sz val="12"/>
      <color indexed="10"/>
      <name val="Comic Sans MS"/>
      <family val="4"/>
    </font>
    <font>
      <sz val="16"/>
      <name val="Comic Sans MS"/>
      <family val="4"/>
    </font>
    <font>
      <sz val="14"/>
      <color indexed="11"/>
      <name val="Comic Sans MS"/>
      <family val="4"/>
    </font>
    <font>
      <b/>
      <sz val="9"/>
      <color indexed="81"/>
      <name val="Comic Sans MS"/>
      <family val="4"/>
    </font>
    <font>
      <sz val="9"/>
      <color indexed="81"/>
      <name val="Comic Sans MS"/>
      <family val="4"/>
    </font>
    <font>
      <b/>
      <sz val="9"/>
      <color indexed="8"/>
      <name val="Comic Sans MS"/>
      <family val="4"/>
    </font>
    <font>
      <sz val="9"/>
      <color indexed="8"/>
      <name val="Comic Sans MS"/>
      <family val="4"/>
    </font>
    <font>
      <b/>
      <sz val="9"/>
      <color rgb="FF000000"/>
      <name val="Comic Sans MS"/>
      <family val="4"/>
    </font>
    <font>
      <sz val="9"/>
      <color rgb="FF000000"/>
      <name val="Comic Sans MS"/>
      <family val="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83E0F-5A97-2E47-9A66-DFF6476C0D77}">
  <dimension ref="A1:J66"/>
  <sheetViews>
    <sheetView tabSelected="1" workbookViewId="0">
      <selection sqref="A1:XFD1048576"/>
    </sheetView>
  </sheetViews>
  <sheetFormatPr baseColWidth="10" defaultRowHeight="16" x14ac:dyDescent="0.2"/>
  <cols>
    <col min="1" max="1" width="23.5" style="7" bestFit="1" customWidth="1"/>
    <col min="2" max="7" width="10.83203125" style="7"/>
    <col min="8" max="8" width="13.5" style="7" bestFit="1" customWidth="1"/>
    <col min="9" max="9" width="25.83203125" style="7" bestFit="1" customWidth="1"/>
    <col min="10" max="16384" width="10.83203125" style="7"/>
  </cols>
  <sheetData>
    <row r="1" spans="1:10" ht="18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8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8" x14ac:dyDescent="0.25">
      <c r="A3" s="3">
        <v>40400</v>
      </c>
      <c r="B3" s="2"/>
      <c r="C3" s="2"/>
      <c r="D3" s="2"/>
      <c r="E3" s="2"/>
      <c r="F3" s="2"/>
      <c r="G3" s="2"/>
      <c r="H3" s="2"/>
      <c r="I3" s="2"/>
      <c r="J3" s="2"/>
    </row>
    <row r="4" spans="1:10" ht="18" x14ac:dyDescent="0.25">
      <c r="A4" s="2" t="s">
        <v>1</v>
      </c>
      <c r="B4" s="2"/>
      <c r="C4" s="2"/>
      <c r="D4" s="2"/>
      <c r="E4" s="8"/>
      <c r="F4" s="2"/>
      <c r="G4" s="2"/>
      <c r="H4" s="2"/>
      <c r="I4" s="2"/>
      <c r="J4" s="2"/>
    </row>
    <row r="5" spans="1:10" ht="18" x14ac:dyDescent="0.25">
      <c r="A5" s="2">
        <v>38750</v>
      </c>
      <c r="B5" s="2" t="s">
        <v>2</v>
      </c>
      <c r="C5" s="2"/>
      <c r="D5" s="2"/>
      <c r="E5" s="2"/>
      <c r="F5" s="2"/>
      <c r="G5" s="2"/>
      <c r="H5" s="2"/>
      <c r="I5" s="2"/>
      <c r="J5" s="2"/>
    </row>
    <row r="6" spans="1:10" ht="18" x14ac:dyDescent="0.25">
      <c r="A6" s="2">
        <v>-7500</v>
      </c>
      <c r="B6" s="2"/>
      <c r="C6" s="2"/>
      <c r="D6" s="2"/>
      <c r="E6" s="2"/>
      <c r="F6" s="2"/>
      <c r="G6" s="2"/>
      <c r="H6" s="2"/>
      <c r="I6" s="2"/>
      <c r="J6" s="2"/>
    </row>
    <row r="7" spans="1:10" ht="18" x14ac:dyDescent="0.25">
      <c r="A7" s="9">
        <v>31250</v>
      </c>
      <c r="B7" s="2"/>
      <c r="C7" s="2"/>
      <c r="D7" s="2"/>
      <c r="E7" s="2"/>
      <c r="F7" s="2"/>
      <c r="G7" s="2"/>
      <c r="H7" s="2"/>
      <c r="I7" s="2"/>
      <c r="J7" s="2"/>
    </row>
    <row r="8" spans="1:10" ht="18" x14ac:dyDescent="0.25">
      <c r="A8" s="2"/>
      <c r="B8" s="2"/>
      <c r="C8" s="2"/>
      <c r="D8" s="2"/>
      <c r="E8" s="2"/>
      <c r="F8" s="2"/>
      <c r="G8" s="2"/>
      <c r="H8" s="2"/>
      <c r="I8" s="2"/>
    </row>
    <row r="9" spans="1:10" ht="21" x14ac:dyDescent="0.3">
      <c r="A9" s="1"/>
      <c r="B9" s="1" t="s">
        <v>3</v>
      </c>
      <c r="C9" s="1" t="s">
        <v>4</v>
      </c>
      <c r="D9" s="1" t="s">
        <v>5</v>
      </c>
      <c r="E9" s="1" t="s">
        <v>6</v>
      </c>
      <c r="F9" s="1" t="s">
        <v>7</v>
      </c>
      <c r="G9" s="1" t="s">
        <v>8</v>
      </c>
      <c r="H9" s="1" t="s">
        <v>9</v>
      </c>
      <c r="I9" s="1"/>
    </row>
    <row r="10" spans="1:10" ht="18" x14ac:dyDescent="0.25">
      <c r="A10" s="2" t="s">
        <v>12</v>
      </c>
      <c r="B10" s="3">
        <v>43971</v>
      </c>
      <c r="C10" s="4">
        <v>373.62</v>
      </c>
      <c r="D10" s="4"/>
      <c r="E10" s="4"/>
      <c r="F10" s="4"/>
      <c r="G10" s="4"/>
      <c r="H10" s="4"/>
      <c r="I10" s="2"/>
    </row>
    <row r="11" spans="1:10" ht="18" x14ac:dyDescent="0.25">
      <c r="A11" s="2" t="s">
        <v>13</v>
      </c>
      <c r="B11" s="3">
        <v>43462</v>
      </c>
      <c r="C11" s="4">
        <v>190</v>
      </c>
      <c r="D11" s="4"/>
      <c r="E11" s="4"/>
      <c r="F11" s="4"/>
      <c r="G11" s="4"/>
      <c r="H11" s="4"/>
      <c r="I11" s="2"/>
    </row>
    <row r="12" spans="1:10" ht="18" x14ac:dyDescent="0.25">
      <c r="A12" s="2" t="s">
        <v>14</v>
      </c>
      <c r="B12" s="3">
        <v>43537</v>
      </c>
      <c r="C12" s="4">
        <v>150</v>
      </c>
      <c r="D12" s="4"/>
      <c r="E12" s="4"/>
      <c r="F12" s="4"/>
      <c r="G12" s="4"/>
      <c r="H12" s="4"/>
      <c r="I12" s="2"/>
    </row>
    <row r="13" spans="1:10" ht="18" x14ac:dyDescent="0.25">
      <c r="A13" s="2" t="s">
        <v>11</v>
      </c>
      <c r="B13" s="2"/>
      <c r="C13" s="4">
        <v>48.74</v>
      </c>
      <c r="D13" s="4"/>
      <c r="E13" s="4"/>
      <c r="F13" s="4"/>
      <c r="G13" s="4"/>
      <c r="H13" s="4"/>
      <c r="I13" s="2"/>
    </row>
    <row r="14" spans="1:10" ht="21" customHeight="1" x14ac:dyDescent="0.25">
      <c r="A14" s="2" t="s">
        <v>33</v>
      </c>
      <c r="B14" s="3">
        <v>43486</v>
      </c>
      <c r="C14" s="4"/>
      <c r="D14" s="4"/>
      <c r="E14" s="4"/>
      <c r="F14" s="4"/>
      <c r="G14" s="4"/>
      <c r="H14" s="4">
        <v>572.17999999999995</v>
      </c>
      <c r="I14" s="2"/>
    </row>
    <row r="15" spans="1:10" ht="18" x14ac:dyDescent="0.25">
      <c r="A15" s="2" t="s">
        <v>32</v>
      </c>
      <c r="B15" s="3">
        <v>43480</v>
      </c>
      <c r="C15" s="4"/>
      <c r="D15" s="4"/>
      <c r="E15" s="4"/>
      <c r="F15" s="4"/>
      <c r="G15" s="4"/>
      <c r="H15" s="4">
        <v>479</v>
      </c>
      <c r="I15" s="2"/>
    </row>
    <row r="16" spans="1:10" ht="18" x14ac:dyDescent="0.25">
      <c r="A16" s="2" t="s">
        <v>18</v>
      </c>
      <c r="B16" s="3">
        <v>41942</v>
      </c>
      <c r="C16" s="4"/>
      <c r="D16" s="4"/>
      <c r="E16" s="4"/>
      <c r="F16" s="4"/>
      <c r="G16" s="4"/>
      <c r="H16" s="4">
        <v>285.31</v>
      </c>
      <c r="I16" s="2"/>
    </row>
    <row r="17" spans="1:9" ht="18" x14ac:dyDescent="0.25">
      <c r="A17" s="2" t="s">
        <v>19</v>
      </c>
      <c r="B17" s="3">
        <v>42186</v>
      </c>
      <c r="C17" s="4"/>
      <c r="D17" s="4"/>
      <c r="E17" s="4"/>
      <c r="F17" s="4"/>
      <c r="G17" s="4"/>
      <c r="H17" s="4">
        <v>625</v>
      </c>
      <c r="I17" s="2"/>
    </row>
    <row r="18" spans="1:9" ht="18" x14ac:dyDescent="0.25">
      <c r="A18" s="2" t="s">
        <v>20</v>
      </c>
      <c r="B18" s="3">
        <v>42199</v>
      </c>
      <c r="C18" s="4"/>
      <c r="D18" s="4"/>
      <c r="E18" s="4"/>
      <c r="F18" s="4"/>
      <c r="G18" s="4"/>
      <c r="H18" s="4">
        <v>1211.3599999999999</v>
      </c>
      <c r="I18" s="2" t="s">
        <v>21</v>
      </c>
    </row>
    <row r="19" spans="1:9" ht="18" x14ac:dyDescent="0.25">
      <c r="A19" s="2" t="s">
        <v>22</v>
      </c>
      <c r="B19" s="3">
        <v>42461</v>
      </c>
      <c r="C19" s="4"/>
      <c r="D19" s="4"/>
      <c r="E19" s="4"/>
      <c r="F19" s="4"/>
      <c r="G19" s="4"/>
      <c r="H19" s="4">
        <v>1350.88</v>
      </c>
      <c r="I19" s="2" t="s">
        <v>23</v>
      </c>
    </row>
    <row r="20" spans="1:9" ht="18" x14ac:dyDescent="0.25">
      <c r="A20" s="2" t="s">
        <v>24</v>
      </c>
      <c r="B20" s="3">
        <v>42612</v>
      </c>
      <c r="C20" s="4"/>
      <c r="D20" s="4"/>
      <c r="E20" s="4"/>
      <c r="F20" s="4"/>
      <c r="G20" s="4"/>
      <c r="H20" s="4">
        <v>958.67</v>
      </c>
      <c r="I20" s="2" t="s">
        <v>25</v>
      </c>
    </row>
    <row r="21" spans="1:9" ht="18" x14ac:dyDescent="0.25">
      <c r="A21" s="2" t="s">
        <v>26</v>
      </c>
      <c r="B21" s="3">
        <v>42804</v>
      </c>
      <c r="C21" s="4"/>
      <c r="D21" s="4"/>
      <c r="E21" s="4"/>
      <c r="F21" s="4"/>
      <c r="G21" s="4"/>
      <c r="H21" s="4">
        <v>1219.21</v>
      </c>
      <c r="I21" s="2" t="s">
        <v>27</v>
      </c>
    </row>
    <row r="22" spans="1:9" ht="18" x14ac:dyDescent="0.25">
      <c r="A22" s="2" t="s">
        <v>28</v>
      </c>
      <c r="B22" s="3">
        <v>42956</v>
      </c>
      <c r="C22" s="4"/>
      <c r="D22" s="4"/>
      <c r="E22" s="4"/>
      <c r="F22" s="4"/>
      <c r="G22" s="4"/>
      <c r="H22" s="4">
        <v>670.58</v>
      </c>
      <c r="I22" s="2" t="s">
        <v>29</v>
      </c>
    </row>
    <row r="23" spans="1:9" ht="18" x14ac:dyDescent="0.25">
      <c r="A23" s="2" t="s">
        <v>30</v>
      </c>
      <c r="B23" s="3">
        <v>43313</v>
      </c>
      <c r="C23" s="4"/>
      <c r="D23" s="4"/>
      <c r="E23" s="4"/>
      <c r="F23" s="4"/>
      <c r="G23" s="4"/>
      <c r="H23" s="4">
        <v>417.35</v>
      </c>
      <c r="I23" s="2"/>
    </row>
    <row r="24" spans="1:9" ht="18" x14ac:dyDescent="0.25">
      <c r="A24" s="2" t="s">
        <v>31</v>
      </c>
      <c r="B24" s="3">
        <v>43728</v>
      </c>
      <c r="C24" s="4"/>
      <c r="D24" s="4"/>
      <c r="E24" s="4"/>
      <c r="F24" s="4"/>
      <c r="G24" s="4"/>
      <c r="H24" s="4">
        <v>313.79000000000002</v>
      </c>
      <c r="I24" s="2"/>
    </row>
    <row r="25" spans="1:9" ht="18" customHeight="1" x14ac:dyDescent="0.3">
      <c r="A25" s="2" t="s">
        <v>15</v>
      </c>
      <c r="B25" s="3">
        <v>40724</v>
      </c>
      <c r="C25" s="5"/>
      <c r="D25" s="5"/>
      <c r="E25" s="5"/>
      <c r="F25" s="5"/>
      <c r="G25" s="5"/>
      <c r="H25" s="4">
        <v>276.45</v>
      </c>
      <c r="I25" s="2"/>
    </row>
    <row r="26" spans="1:9" ht="18" x14ac:dyDescent="0.25">
      <c r="A26" s="2" t="s">
        <v>16</v>
      </c>
      <c r="B26" s="3">
        <v>41073</v>
      </c>
      <c r="C26" s="4"/>
      <c r="D26" s="4"/>
      <c r="E26" s="4"/>
      <c r="F26" s="4"/>
      <c r="G26" s="4"/>
      <c r="H26" s="4">
        <v>566.61</v>
      </c>
      <c r="I26" s="2"/>
    </row>
    <row r="27" spans="1:9" ht="18" x14ac:dyDescent="0.25">
      <c r="A27" s="2" t="s">
        <v>17</v>
      </c>
      <c r="B27" s="3">
        <v>41670</v>
      </c>
      <c r="C27" s="4"/>
      <c r="D27" s="4"/>
      <c r="E27" s="4"/>
      <c r="F27" s="4"/>
      <c r="G27" s="4"/>
      <c r="H27" s="4">
        <v>232.5</v>
      </c>
      <c r="I27" s="2"/>
    </row>
    <row r="28" spans="1:9" ht="18" x14ac:dyDescent="0.25">
      <c r="A28" s="2" t="s">
        <v>35</v>
      </c>
      <c r="B28" s="2"/>
      <c r="C28" s="4"/>
      <c r="D28" s="4"/>
      <c r="E28" s="4">
        <v>1754.65</v>
      </c>
      <c r="F28" s="4">
        <v>1240.3</v>
      </c>
      <c r="G28" s="4">
        <v>609.85</v>
      </c>
      <c r="H28" s="4"/>
      <c r="I28" s="2"/>
    </row>
    <row r="29" spans="1:9" ht="18" x14ac:dyDescent="0.25">
      <c r="A29" s="2" t="s">
        <v>36</v>
      </c>
      <c r="B29" s="2"/>
      <c r="C29" s="4"/>
      <c r="D29" s="4"/>
      <c r="E29" s="4">
        <v>4165.1099999999997</v>
      </c>
      <c r="F29" s="4">
        <v>385.84</v>
      </c>
      <c r="G29" s="4">
        <v>1831.69</v>
      </c>
      <c r="H29" s="4"/>
      <c r="I29" s="2"/>
    </row>
    <row r="30" spans="1:9" ht="18" x14ac:dyDescent="0.25">
      <c r="A30" s="2" t="s">
        <v>37</v>
      </c>
      <c r="B30" s="2"/>
      <c r="C30" s="4"/>
      <c r="D30" s="4"/>
      <c r="E30" s="4">
        <v>2818.81</v>
      </c>
      <c r="F30" s="4">
        <v>396.66</v>
      </c>
      <c r="G30" s="4">
        <v>1738.71</v>
      </c>
      <c r="H30" s="4"/>
      <c r="I30" s="2"/>
    </row>
    <row r="31" spans="1:9" ht="18" x14ac:dyDescent="0.25">
      <c r="A31" s="2" t="s">
        <v>38</v>
      </c>
      <c r="B31" s="2"/>
      <c r="C31" s="4"/>
      <c r="D31" s="4"/>
      <c r="E31" s="4">
        <v>2012.55</v>
      </c>
      <c r="F31" s="4">
        <v>401.41</v>
      </c>
      <c r="G31" s="4">
        <v>1952.07</v>
      </c>
      <c r="H31" s="4"/>
      <c r="I31" s="2"/>
    </row>
    <row r="32" spans="1:9" ht="18" x14ac:dyDescent="0.25">
      <c r="A32" s="2" t="s">
        <v>39</v>
      </c>
      <c r="B32" s="2"/>
      <c r="C32" s="4"/>
      <c r="D32" s="4">
        <v>47.3</v>
      </c>
      <c r="E32" s="4">
        <f>88.04+2379.21</f>
        <v>2467.25</v>
      </c>
      <c r="F32" s="4">
        <v>402.86</v>
      </c>
      <c r="G32" s="4">
        <v>1581.9</v>
      </c>
      <c r="H32" s="4"/>
      <c r="I32" s="2"/>
    </row>
    <row r="33" spans="1:9" ht="18" x14ac:dyDescent="0.25">
      <c r="A33" s="2" t="s">
        <v>40</v>
      </c>
      <c r="B33" s="2"/>
      <c r="C33" s="4"/>
      <c r="D33" s="4">
        <v>41.4</v>
      </c>
      <c r="E33" s="4">
        <v>1949.86</v>
      </c>
      <c r="F33" s="4">
        <v>405.11</v>
      </c>
      <c r="G33" s="4">
        <v>467.36</v>
      </c>
      <c r="H33" s="4"/>
      <c r="I33" s="2"/>
    </row>
    <row r="34" spans="1:9" ht="18" x14ac:dyDescent="0.25">
      <c r="A34" s="2" t="s">
        <v>41</v>
      </c>
      <c r="B34" s="2"/>
      <c r="C34" s="4"/>
      <c r="D34" s="4">
        <v>42.3</v>
      </c>
      <c r="E34" s="4">
        <v>1438.99</v>
      </c>
      <c r="F34" s="4">
        <v>413.95</v>
      </c>
      <c r="G34" s="4">
        <f>39.51*12</f>
        <v>474.12</v>
      </c>
      <c r="H34" s="4"/>
      <c r="I34" s="2"/>
    </row>
    <row r="35" spans="1:9" ht="18" x14ac:dyDescent="0.25">
      <c r="A35" s="2" t="s">
        <v>42</v>
      </c>
      <c r="B35" s="2"/>
      <c r="C35" s="4"/>
      <c r="D35" s="4">
        <v>54.5</v>
      </c>
      <c r="E35" s="4">
        <v>1770.45</v>
      </c>
      <c r="F35" s="4">
        <v>421.74</v>
      </c>
      <c r="G35" s="4">
        <v>524.25</v>
      </c>
      <c r="H35" s="4"/>
      <c r="I35" s="2"/>
    </row>
    <row r="36" spans="1:9" ht="18" x14ac:dyDescent="0.25">
      <c r="A36" s="2" t="s">
        <v>43</v>
      </c>
      <c r="B36" s="2"/>
      <c r="C36" s="4"/>
      <c r="D36" s="4">
        <v>43.8</v>
      </c>
      <c r="E36" s="4">
        <f>84.83+1458.8+60</f>
        <v>1603.6299999999999</v>
      </c>
      <c r="F36" s="4">
        <v>429.4</v>
      </c>
      <c r="G36" s="4">
        <v>492.79</v>
      </c>
      <c r="H36" s="4"/>
      <c r="I36" s="2"/>
    </row>
    <row r="37" spans="1:9" ht="18" x14ac:dyDescent="0.25">
      <c r="A37" s="2" t="s">
        <v>44</v>
      </c>
      <c r="B37" s="2"/>
      <c r="C37" s="4">
        <f>58.05+25</f>
        <v>83.05</v>
      </c>
      <c r="D37" s="4">
        <v>44.9</v>
      </c>
      <c r="E37" s="4">
        <v>820.18</v>
      </c>
      <c r="F37" s="4">
        <f>117+318.45</f>
        <v>435.45</v>
      </c>
      <c r="G37" s="4">
        <f>42.05*9</f>
        <v>378.45</v>
      </c>
      <c r="H37" s="4"/>
      <c r="I37" s="2"/>
    </row>
    <row r="38" spans="1:9" ht="18" x14ac:dyDescent="0.25">
      <c r="A38" s="2" t="s">
        <v>45</v>
      </c>
      <c r="B38" s="2"/>
      <c r="C38" s="4"/>
      <c r="D38" s="4"/>
      <c r="E38" s="4"/>
      <c r="F38" s="4"/>
      <c r="G38" s="4"/>
      <c r="H38" s="4"/>
      <c r="I38" s="2"/>
    </row>
    <row r="39" spans="1:9" ht="18" x14ac:dyDescent="0.25">
      <c r="A39" s="2" t="s">
        <v>34</v>
      </c>
      <c r="B39" s="3"/>
      <c r="C39" s="4"/>
      <c r="D39" s="4"/>
      <c r="E39" s="4"/>
      <c r="F39" s="4"/>
      <c r="G39" s="4"/>
      <c r="H39" s="4">
        <v>117.03</v>
      </c>
      <c r="I39" s="2"/>
    </row>
    <row r="40" spans="1:9" ht="18" x14ac:dyDescent="0.25">
      <c r="A40" s="2" t="s">
        <v>46</v>
      </c>
      <c r="B40" s="3">
        <v>40550</v>
      </c>
      <c r="C40" s="4">
        <v>101.66</v>
      </c>
      <c r="D40" s="4"/>
      <c r="E40" s="4"/>
      <c r="F40" s="4"/>
      <c r="G40" s="4"/>
      <c r="H40" s="4"/>
      <c r="I40" s="2"/>
    </row>
    <row r="41" spans="1:9" ht="18" x14ac:dyDescent="0.25">
      <c r="A41" s="2" t="s">
        <v>47</v>
      </c>
      <c r="B41" s="3">
        <v>43526</v>
      </c>
      <c r="C41" s="4">
        <v>210</v>
      </c>
      <c r="D41" s="4"/>
      <c r="E41" s="4"/>
      <c r="F41" s="4"/>
      <c r="G41" s="4"/>
      <c r="H41" s="4"/>
      <c r="I41" s="2"/>
    </row>
    <row r="42" spans="1:9" ht="18" x14ac:dyDescent="0.25">
      <c r="A42" s="2" t="s">
        <v>48</v>
      </c>
      <c r="B42" s="3">
        <v>43501</v>
      </c>
      <c r="C42" s="4">
        <v>511.13</v>
      </c>
      <c r="D42" s="4"/>
      <c r="E42" s="4"/>
      <c r="F42" s="4"/>
      <c r="G42" s="4"/>
      <c r="H42" s="4"/>
      <c r="I42" s="2"/>
    </row>
    <row r="43" spans="1:9" ht="18" x14ac:dyDescent="0.25">
      <c r="A43" s="2" t="s">
        <v>49</v>
      </c>
      <c r="B43" s="2"/>
      <c r="C43" s="4"/>
      <c r="D43" s="4"/>
      <c r="E43" s="4"/>
      <c r="F43" s="4">
        <v>175</v>
      </c>
      <c r="G43" s="4"/>
      <c r="H43" s="4"/>
      <c r="I43" s="2"/>
    </row>
    <row r="44" spans="1:9" ht="18" x14ac:dyDescent="0.25">
      <c r="A44" s="2" t="s">
        <v>50</v>
      </c>
      <c r="B44" s="3">
        <v>43514</v>
      </c>
      <c r="C44" s="4">
        <v>451.87</v>
      </c>
      <c r="D44" s="4"/>
      <c r="E44" s="4"/>
      <c r="F44" s="4"/>
      <c r="G44" s="4"/>
      <c r="H44" s="4"/>
      <c r="I44" s="2"/>
    </row>
    <row r="45" spans="1:9" ht="18" x14ac:dyDescent="0.25">
      <c r="A45" s="2" t="s">
        <v>51</v>
      </c>
      <c r="B45" s="3">
        <v>42586</v>
      </c>
      <c r="C45" s="4"/>
      <c r="D45" s="4"/>
      <c r="E45" s="4"/>
      <c r="F45" s="4"/>
      <c r="G45" s="4"/>
      <c r="H45" s="4">
        <v>201</v>
      </c>
      <c r="I45" s="2"/>
    </row>
    <row r="46" spans="1:9" ht="18" x14ac:dyDescent="0.25">
      <c r="A46" s="2" t="s">
        <v>52</v>
      </c>
      <c r="B46" s="2"/>
      <c r="C46" s="4">
        <v>204</v>
      </c>
      <c r="D46" s="4"/>
      <c r="E46" s="4"/>
      <c r="F46" s="4"/>
      <c r="G46" s="4"/>
      <c r="H46" s="4"/>
      <c r="I46" s="2"/>
    </row>
    <row r="47" spans="1:9" ht="18" x14ac:dyDescent="0.25">
      <c r="A47" s="2" t="s">
        <v>53</v>
      </c>
      <c r="B47" s="2"/>
      <c r="C47" s="4">
        <v>480</v>
      </c>
      <c r="D47" s="4"/>
      <c r="E47" s="4"/>
      <c r="F47" s="4"/>
      <c r="G47" s="4"/>
      <c r="H47" s="4"/>
      <c r="I47" s="2"/>
    </row>
    <row r="48" spans="1:9" ht="18" x14ac:dyDescent="0.25">
      <c r="A48" s="2" t="s">
        <v>58</v>
      </c>
      <c r="B48" s="3">
        <v>42199</v>
      </c>
      <c r="C48" s="4"/>
      <c r="D48" s="4"/>
      <c r="E48" s="4"/>
      <c r="F48" s="4"/>
      <c r="G48" s="4"/>
      <c r="H48" s="4"/>
      <c r="I48" s="2" t="s">
        <v>59</v>
      </c>
    </row>
    <row r="49" spans="1:10" ht="18" x14ac:dyDescent="0.25">
      <c r="A49" s="2" t="s">
        <v>60</v>
      </c>
      <c r="B49" s="3">
        <v>42461</v>
      </c>
      <c r="C49" s="4"/>
      <c r="D49" s="4"/>
      <c r="E49" s="4"/>
      <c r="F49" s="4"/>
      <c r="G49" s="4"/>
      <c r="H49" s="4"/>
      <c r="I49" s="2" t="s">
        <v>61</v>
      </c>
    </row>
    <row r="50" spans="1:10" ht="18" x14ac:dyDescent="0.25">
      <c r="A50" s="2" t="s">
        <v>54</v>
      </c>
      <c r="B50" s="2"/>
      <c r="C50" s="4">
        <v>604</v>
      </c>
      <c r="D50" s="4"/>
      <c r="E50" s="4"/>
      <c r="F50" s="4"/>
      <c r="G50" s="4"/>
      <c r="H50" s="4"/>
      <c r="I50" s="2"/>
    </row>
    <row r="51" spans="1:10" ht="18" x14ac:dyDescent="0.25">
      <c r="A51" s="2" t="s">
        <v>55</v>
      </c>
      <c r="B51" s="2"/>
      <c r="C51" s="4">
        <v>960</v>
      </c>
      <c r="D51" s="4"/>
      <c r="E51" s="4"/>
      <c r="F51" s="4"/>
      <c r="G51" s="4"/>
      <c r="H51" s="4"/>
      <c r="I51" s="2"/>
    </row>
    <row r="52" spans="1:10" ht="18" x14ac:dyDescent="0.25">
      <c r="A52" s="2" t="s">
        <v>56</v>
      </c>
      <c r="B52" s="2"/>
      <c r="C52" s="4">
        <v>640</v>
      </c>
      <c r="D52" s="4"/>
      <c r="E52" s="4"/>
      <c r="F52" s="4"/>
      <c r="G52" s="4"/>
      <c r="H52" s="4"/>
      <c r="I52" s="2"/>
    </row>
    <row r="53" spans="1:10" ht="18" x14ac:dyDescent="0.25">
      <c r="A53" s="2" t="s">
        <v>57</v>
      </c>
      <c r="B53" s="2"/>
      <c r="C53" s="4">
        <v>265.99</v>
      </c>
      <c r="D53" s="4"/>
      <c r="E53" s="4"/>
      <c r="F53" s="4"/>
      <c r="G53" s="4"/>
      <c r="H53" s="4"/>
      <c r="I53" s="2"/>
    </row>
    <row r="54" spans="1:10" ht="18" x14ac:dyDescent="0.25">
      <c r="A54" s="2" t="s">
        <v>63</v>
      </c>
      <c r="B54" s="2"/>
      <c r="C54" s="4"/>
      <c r="D54" s="4"/>
      <c r="E54" s="4"/>
      <c r="F54" s="4">
        <v>-374</v>
      </c>
      <c r="G54" s="4"/>
      <c r="H54" s="4"/>
      <c r="I54" s="2"/>
    </row>
    <row r="55" spans="1:10" ht="18" x14ac:dyDescent="0.25">
      <c r="A55" s="2" t="s">
        <v>62</v>
      </c>
      <c r="B55" s="3">
        <v>43978</v>
      </c>
      <c r="C55" s="4">
        <v>124</v>
      </c>
      <c r="D55" s="4"/>
      <c r="E55" s="4"/>
      <c r="F55" s="4"/>
      <c r="G55" s="4"/>
      <c r="H55" s="4"/>
      <c r="I55" s="2"/>
    </row>
    <row r="56" spans="1:10" ht="18" x14ac:dyDescent="0.25">
      <c r="A56" s="2" t="s">
        <v>10</v>
      </c>
      <c r="B56" s="3">
        <v>43907</v>
      </c>
      <c r="C56" s="4">
        <v>84.69</v>
      </c>
      <c r="D56" s="4"/>
      <c r="E56" s="4"/>
      <c r="F56" s="4"/>
      <c r="G56" s="4"/>
      <c r="H56" s="4"/>
      <c r="I56" s="2"/>
    </row>
    <row r="57" spans="1:10" ht="21" x14ac:dyDescent="0.3">
      <c r="A57" s="2"/>
      <c r="B57" s="2"/>
      <c r="C57" s="2"/>
      <c r="D57" s="2"/>
      <c r="E57" s="2"/>
      <c r="F57" s="2"/>
      <c r="G57" s="2"/>
      <c r="H57" s="6"/>
      <c r="I57" s="2"/>
      <c r="J57" s="2"/>
    </row>
    <row r="58" spans="1:10" ht="21" x14ac:dyDescent="0.3">
      <c r="A58" s="2"/>
      <c r="B58" s="2"/>
      <c r="C58" s="2"/>
      <c r="D58" s="2"/>
      <c r="E58" s="2"/>
      <c r="F58" s="2"/>
      <c r="G58" s="2"/>
      <c r="H58" s="6"/>
      <c r="I58" s="2">
        <v>208000</v>
      </c>
      <c r="J58" s="2" t="s">
        <v>64</v>
      </c>
    </row>
    <row r="59" spans="1:10" ht="18" x14ac:dyDescent="0.25">
      <c r="A59" s="2"/>
      <c r="B59" s="2"/>
      <c r="C59" s="2"/>
      <c r="D59" s="2"/>
      <c r="E59" s="2"/>
      <c r="F59" s="2"/>
      <c r="G59" s="2"/>
      <c r="H59" s="10"/>
      <c r="I59" s="2"/>
      <c r="J59" s="2"/>
    </row>
    <row r="60" spans="1:10" ht="26" x14ac:dyDescent="0.4">
      <c r="A60" s="2"/>
      <c r="B60" s="2"/>
      <c r="C60" s="2"/>
      <c r="D60" s="2"/>
      <c r="E60" s="2"/>
      <c r="F60" s="2"/>
      <c r="G60" s="2"/>
      <c r="H60" s="2"/>
      <c r="I60" s="11" t="s">
        <v>65</v>
      </c>
      <c r="J60" s="12">
        <f>+H65/I58</f>
        <v>0.24442432692307697</v>
      </c>
    </row>
    <row r="61" spans="1:10" ht="26" x14ac:dyDescent="0.4">
      <c r="A61" s="2"/>
      <c r="B61" s="2"/>
      <c r="C61" s="2"/>
      <c r="D61" s="2"/>
      <c r="E61" s="2"/>
      <c r="F61" s="2"/>
      <c r="G61" s="2"/>
      <c r="H61" s="2"/>
      <c r="I61" s="11"/>
      <c r="J61" s="12"/>
    </row>
    <row r="62" spans="1:10" ht="18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8" x14ac:dyDescent="0.25">
      <c r="A63" s="2"/>
      <c r="B63" s="2"/>
      <c r="C63" s="9">
        <f>SUM(C10:C62)</f>
        <v>5482.7499999999991</v>
      </c>
      <c r="D63" s="9">
        <f>SUM(D10:D62)</f>
        <v>274.2</v>
      </c>
      <c r="E63" s="9">
        <f>SUM(E10:E62)</f>
        <v>20801.480000000003</v>
      </c>
      <c r="F63" s="9">
        <f>SUM(F10:F62)</f>
        <v>4733.7199999999993</v>
      </c>
      <c r="G63" s="9">
        <f>SUM(G10:G62)</f>
        <v>10051.19</v>
      </c>
      <c r="H63" s="9">
        <f>SUM(H10:H62)</f>
        <v>9496.9200000000019</v>
      </c>
      <c r="I63" s="2"/>
      <c r="J63" s="2"/>
    </row>
    <row r="64" spans="1:10" ht="18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21" x14ac:dyDescent="0.3">
      <c r="A65" s="2"/>
      <c r="B65" s="2"/>
      <c r="C65" s="2"/>
      <c r="D65" s="2"/>
      <c r="E65" s="2"/>
      <c r="F65" s="2"/>
      <c r="G65" s="2" t="s">
        <v>66</v>
      </c>
      <c r="H65" s="13">
        <f>C63+D63+E63+F63+G63+H63</f>
        <v>50840.260000000009</v>
      </c>
      <c r="I65" s="2"/>
      <c r="J65" s="2"/>
    </row>
    <row r="66" spans="1:10" ht="18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</sheetData>
  <sortState xmlns:xlrd2="http://schemas.microsoft.com/office/spreadsheetml/2017/richdata2" ref="A10:I56">
    <sortCondition ref="A10:A56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Tilman</dc:creator>
  <cp:lastModifiedBy>Gilles Tilman</cp:lastModifiedBy>
  <dcterms:created xsi:type="dcterms:W3CDTF">2020-11-10T10:19:43Z</dcterms:created>
  <dcterms:modified xsi:type="dcterms:W3CDTF">2020-11-10T10:23:32Z</dcterms:modified>
</cp:coreProperties>
</file>